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D97BDAA2-AC9F-4091-B1FC-349D5D25DFF0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6.2026" sheetId="70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'T.01.2026'!$D$37</definedName>
    <definedName name="Trang" comment="Phòng 407 - AB1" localSheetId="2">'T.06.2026'!$D$37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3" l="1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3E5AB130-72D9-4187-BC27-2159898AA3F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7" authorId="0" shapeId="0" xr:uid="{A46310EB-02D5-4D61-BB97-7D9F3B1304F6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K9" authorId="0" shapeId="0" xr:uid="{DB415C66-DF18-4C75-B653-A9BF73E544E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11" authorId="0" shapeId="0" xr:uid="{E53466A8-CEA5-4F57-B8F3-70AE513EA1E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1" authorId="0" shapeId="0" xr:uid="{F625A668-1C83-4F93-A516-2F7800597566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11" authorId="0" shapeId="0" xr:uid="{9CC5E54D-B23D-482F-829B-0866A1BFA5AC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H13" authorId="0" shapeId="0" xr:uid="{D6E869CB-789D-42E3-90EB-34638D4153ED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Q15" authorId="0" shapeId="0" xr:uid="{349D360B-6EBB-42BE-9C81-ACC8D415A6E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E223B650-DD9E-4EC9-A467-4699E3594E6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F1028144-72DF-46A4-8F5C-CFF59E69990B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F18" authorId="0" shapeId="0" xr:uid="{2B1CF4C1-1271-496D-9621-3BD7008CA921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H21" authorId="0" shapeId="0" xr:uid="{4C6A1DA6-BA77-4523-A6E8-C0557DE322D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2B4739A2-3474-4494-8581-A02D35CABFEE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ADF7FFEB-66FE-4FCB-9AAE-30029F26452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631CBF20-9D43-4C87-9069-1F6E1267349E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G23" authorId="0" shapeId="0" xr:uid="{DDFEE752-4D4B-4BAA-B6DB-346E7A47E134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24" authorId="0" shapeId="0" xr:uid="{F07B8CE7-5622-415B-A7C8-574D8EAA9651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5" authorId="0" shapeId="0" xr:uid="{0AB8513A-8089-468A-8119-9DD6DB66C7E3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B80F98EA-256B-4A9C-A83B-D3086F60078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F50F6DA2-2D99-4069-8650-C365C773F0E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7262A38C-BDE6-4130-9290-5FFD3BFC38F0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32" authorId="0" shapeId="0" xr:uid="{88B81493-B569-495C-AD40-7E29DA35B5C2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DF132625-7D41-4D0E-AB79-B2FFE54BBEC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K33" authorId="0" shapeId="0" xr:uid="{9472102C-A521-4493-A668-31756BA1173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5" authorId="0" shapeId="0" xr:uid="{4F93560F-56B9-4647-98FD-152D3506DA6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6" authorId="0" shapeId="0" xr:uid="{5B356AB0-15E2-4AFC-815F-ECEC65CEF331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6" authorId="0" shapeId="0" xr:uid="{FBA613C5-1797-46A8-A4C1-F954C659EE0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7" authorId="0" shapeId="0" xr:uid="{1D47AD4D-F786-4B8E-8BC4-E3BB1259B54B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9" authorId="0" shapeId="0" xr:uid="{3CAA84F8-338B-4FB3-8783-87CC834D8336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C44" authorId="0" shapeId="0" xr:uid="{692C064C-5CC7-4455-83E2-50243414DA1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46" authorId="0" shapeId="0" xr:uid="{09AEF2D8-FBEC-4F4A-B80B-98AB0C4C9828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7" authorId="0" shapeId="0" xr:uid="{12733F1B-9CE2-4D11-A775-B84C76DEDFC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E06422CF-9C6F-45FF-A82A-95CAE864931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68F014E4-46B1-4FE0-812D-ACA7BE81CB1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I49" authorId="0" shapeId="0" xr:uid="{C5DD23C5-DA1B-4E70-BCC9-2B2511CB5F7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50" authorId="0" shapeId="0" xr:uid="{47B1DD99-8DDA-4B45-86EC-40054C5C8F59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FF754166-16E9-4A11-861C-61290D182B2A}">
      <text>
        <r>
          <rPr>
            <b/>
            <sz val="9"/>
            <color indexed="81"/>
            <rFont val="Tahoma"/>
            <family val="2"/>
          </rPr>
          <t>AB</t>
        </r>
      </text>
    </comment>
  </commentList>
</comments>
</file>

<file path=xl/sharedStrings.xml><?xml version="1.0" encoding="utf-8"?>
<sst xmlns="http://schemas.openxmlformats.org/spreadsheetml/2006/main" count="1557" uniqueCount="304">
  <si>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</si>
  <si>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</si>
  <si>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</si>
  <si>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</si>
  <si>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</si>
  <si>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</si>
  <si>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</si>
  <si>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</si>
  <si>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</si>
  <si>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</si>
  <si>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</si>
  <si>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</si>
  <si>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</si>
  <si>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</si>
  <si>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</si>
  <si>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</si>
  <si>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</si>
  <si>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</si>
  <si>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</si>
  <si>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</si>
  <si>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</si>
  <si>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</si>
  <si>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</si>
  <si>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</si>
  <si>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</si>
  <si>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</si>
  <si>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</si>
  <si>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</si>
  <si>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</si>
  <si>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</si>
  <si>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</si>
  <si>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</si>
  <si>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</si>
  <si>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</si>
  <si>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</si>
  <si>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</si>
  <si>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</si>
  <si>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</si>
  <si>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</si>
  <si>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</si>
  <si>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</si>
  <si>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</si>
  <si>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</si>
  <si>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</si>
  <si>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</si>
  <si>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</si>
  <si>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</si>
  <si>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</si>
  <si>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</si>
  <si>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</si>
  <si>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</si>
  <si>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</si>
  <si>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</si>
  <si>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</si>
  <si>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</si>
  <si>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</si>
  <si>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</si>
  <si>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</si>
  <si>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</si>
  <si>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</si>
  <si>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</si>
  <si>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</si>
  <si>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</si>
  <si>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</si>
  <si>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</si>
  <si>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</si>
  <si>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</si>
  <si>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</si>
  <si>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</si>
  <si>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</si>
  <si>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</si>
  <si>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</si>
  <si>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</si>
  <si>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</si>
  <si>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</si>
  <si>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</si>
  <si>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</si>
  <si>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</si>
  <si>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</si>
  <si>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</si>
  <si>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</si>
  <si>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</si>
  <si>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</si>
  <si>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</si>
  <si>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</si>
  <si>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</si>
  <si>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</si>
  <si>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</si>
  <si>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</si>
  <si>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</si>
  <si>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</si>
  <si>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</si>
  <si>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</si>
  <si>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</si>
  <si>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</si>
  <si>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</si>
  <si>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</si>
  <si>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</si>
  <si>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</si>
  <si>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</si>
  <si>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</si>
  <si>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</si>
  <si>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</si>
  <si>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</si>
  <si>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</si>
  <si>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</si>
  <si>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</si>
  <si>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</si>
  <si>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</si>
  <si>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</si>
  <si>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</si>
  <si>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</si>
  <si>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</si>
  <si>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</si>
  <si>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</si>
  <si>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</si>
  <si>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</si>
  <si>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</si>
  <si>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</si>
  <si>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</si>
  <si>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</si>
  <si>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</si>
  <si>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</si>
  <si>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</si>
  <si>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</si>
  <si>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</si>
  <si>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</si>
  <si>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</si>
  <si>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</si>
  <si>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</si>
  <si>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</si>
  <si>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</si>
  <si>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</si>
  <si>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</si>
  <si>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</si>
  <si>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</si>
  <si>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</si>
  <si>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</si>
  <si>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</si>
  <si>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</si>
  <si>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</si>
  <si>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</si>
  <si>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</si>
  <si>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</si>
  <si>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</si>
  <si>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</si>
  <si>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</si>
  <si>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</si>
  <si>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</si>
  <si>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</si>
  <si>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</si>
  <si>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</si>
  <si>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</si>
  <si>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</si>
  <si>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</si>
  <si>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</si>
  <si>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</si>
  <si>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</si>
  <si>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</si>
  <si>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</si>
  <si>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</si>
  <si>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</si>
  <si>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</si>
  <si>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</si>
  <si>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</si>
  <si>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</si>
  <si>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</si>
  <si>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</si>
  <si>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</si>
  <si>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</si>
  <si>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</si>
  <si>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</si>
  <si>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</si>
  <si>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</si>
  <si>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</si>
  <si>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</si>
  <si>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</si>
  <si>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</si>
  <si>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</si>
  <si>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</si>
  <si>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</si>
  <si>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</si>
  <si>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</si>
  <si>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</si>
  <si>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</si>
  <si>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</si>
  <si>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</si>
  <si>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</si>
  <si>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</si>
  <si>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</si>
  <si>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</si>
  <si>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</si>
  <si>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</si>
  <si>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</si>
  <si>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</si>
  <si>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</si>
  <si>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</si>
  <si>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</si>
  <si>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</si>
  <si>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</si>
  <si>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</si>
  <si>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</si>
  <si>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</si>
  <si>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</si>
  <si>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</si>
  <si>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</si>
  <si>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</si>
  <si>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</si>
  <si>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</si>
  <si>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</si>
  <si>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</si>
  <si>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</si>
  <si>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</si>
  <si>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</si>
  <si>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</si>
  <si>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</si>
  <si>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</si>
  <si>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</si>
  <si>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</si>
  <si>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</si>
  <si>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</si>
  <si>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</si>
  <si>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</si>
  <si>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</si>
  <si>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</si>
  <si>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</si>
  <si>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</si>
  <si>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</si>
  <si>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</si>
  <si>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</si>
  <si>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</si>
  <si>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</si>
  <si>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TL27-  KS61
ÂU CƠ</t>
  </si>
  <si>
    <t>TL27 - KS61
ÂU CƠ</t>
  </si>
  <si>
    <t>TL27- KS61
ÂU CƠ</t>
  </si>
  <si>
    <t>TL22 - 681
ÂU CƠ</t>
  </si>
  <si>
    <t>TL41 - LHS27+ LHS26</t>
  </si>
  <si>
    <t>TL26 - TK21</t>
  </si>
  <si>
    <t>TL 06- NH4</t>
  </si>
  <si>
    <t>TL01 - E685
ÂU CƠ</t>
  </si>
  <si>
    <t>TL07 - E686
ÂU CƠ</t>
  </si>
  <si>
    <t>TL02 - DNa111</t>
  </si>
  <si>
    <t>TL03 - DNa112</t>
  </si>
  <si>
    <t>TL02 - DNa111
OFF</t>
  </si>
  <si>
    <t>TL03 - DNa112
OFF</t>
  </si>
  <si>
    <t>TL10 - GXC18
ÂU CƠ</t>
  </si>
  <si>
    <t>TL 05 - BD64+AG03</t>
  </si>
  <si>
    <t>TL 06 -NP1-ST17 
OFF</t>
  </si>
  <si>
    <t>TL08 - GỘP</t>
  </si>
  <si>
    <t>KTN77A
LẦU 8-AB1</t>
  </si>
  <si>
    <t>KTN77B
LẦU 8-AB1</t>
  </si>
  <si>
    <t>TL07 - TV48</t>
  </si>
  <si>
    <t>TL 09 - VL88</t>
  </si>
  <si>
    <t xml:space="preserve">TL 08 - ST20
OFF </t>
  </si>
  <si>
    <t>KTN76A 
 P602-ÂU CƠ</t>
  </si>
  <si>
    <t>KTN76B 
 P602-ÂU CƠ</t>
  </si>
  <si>
    <t>25/05</t>
  </si>
  <si>
    <t>26/05</t>
  </si>
  <si>
    <t>27/05</t>
  </si>
  <si>
    <t>28/05</t>
  </si>
  <si>
    <t>29/05</t>
  </si>
  <si>
    <t>30/05</t>
  </si>
  <si>
    <t>01/06</t>
  </si>
  <si>
    <t>02/06</t>
  </si>
  <si>
    <t>03/06</t>
  </si>
  <si>
    <t>04/06</t>
  </si>
  <si>
    <t>05/06</t>
  </si>
  <si>
    <t>06/06</t>
  </si>
  <si>
    <t>08/06</t>
  </si>
  <si>
    <t>09/06</t>
  </si>
  <si>
    <t>10/06</t>
  </si>
  <si>
    <t>11/06</t>
  </si>
  <si>
    <t>12/06</t>
  </si>
  <si>
    <t>13/06</t>
  </si>
  <si>
    <t>15/06</t>
  </si>
  <si>
    <t>16/06</t>
  </si>
  <si>
    <t>17/06</t>
  </si>
  <si>
    <t>18/06</t>
  </si>
  <si>
    <t>19/06</t>
  </si>
  <si>
    <t>20/06</t>
  </si>
  <si>
    <t>TL14 - GXC19 
 ÂU CƠ</t>
  </si>
  <si>
    <t>TL13 - E687</t>
  </si>
  <si>
    <t>TL24 - KS63.2
ÂU CƠ</t>
  </si>
  <si>
    <t>TL19 - KS63.1</t>
  </si>
  <si>
    <t>TL17 - E688
ÂU CƠ</t>
  </si>
  <si>
    <t>TL20 - E689
ÂU CƠ</t>
  </si>
  <si>
    <t xml:space="preserve">TL23 - E690 </t>
  </si>
  <si>
    <t>TL07 - E686 +TCVĐ
ÂU CƠ</t>
  </si>
  <si>
    <t xml:space="preserve">KTN78A-P.201-ÂU CƠ
NEW </t>
  </si>
  <si>
    <t xml:space="preserve">KTN78B-P.201-ÂU CƠ
NEW </t>
  </si>
  <si>
    <t xml:space="preserve">KTN79A-P.802-ÂU CƠ
NEW </t>
  </si>
  <si>
    <t xml:space="preserve">KTN79B-P.802-ÂU CƠ
NEW </t>
  </si>
  <si>
    <t>TL09 - E684</t>
  </si>
  <si>
    <t>TL02-E691
NEW</t>
  </si>
  <si>
    <t>TL03-E692</t>
  </si>
  <si>
    <t>TL03-E692
NEW</t>
  </si>
  <si>
    <t>TL02-E691
ÂU CƠ</t>
  </si>
  <si>
    <t>TL05-E693 
NEW</t>
  </si>
  <si>
    <t>TL 10 - BT36+K1-PC73</t>
  </si>
  <si>
    <t>TL 11 - TV49 -K1-GPC53 (LA)-LA16</t>
  </si>
  <si>
    <t>TL 11 - TV49 -K1-GPC53 (LA)-LA16
NEW</t>
  </si>
  <si>
    <t>TL 12-TG50</t>
  </si>
  <si>
    <t>TL 12-TG50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</si>
  <si>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05&amp;06.2026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</si>
</sst>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1" t="s">
        <v>212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3"/>
    </row>
    <row r="2" spans="1:25" s="1" customFormat="1" ht="64.5" customHeight="1" x14ac:dyDescent="0.25">
      <c r="A2" s="304" t="s">
        <v>136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5"/>
      <c r="O2" s="306" t="s">
        <v>0</v>
      </c>
      <c r="P2" s="307"/>
      <c r="Q2" s="307"/>
      <c r="R2" s="307"/>
      <c r="S2" s="307"/>
      <c r="T2" s="307"/>
      <c r="U2" s="307"/>
      <c r="V2" s="307"/>
      <c r="W2" s="307"/>
      <c r="X2" s="307"/>
      <c r="Y2"/>
    </row>
    <row r="3" spans="1:25" ht="20.25" thickBot="1" x14ac:dyDescent="0.3">
      <c r="A3" s="308" t="s">
        <v>1</v>
      </c>
      <c r="B3" s="309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0" t="s">
        <v>1</v>
      </c>
      <c r="P3" s="311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2" t="s">
        <v>13</v>
      </c>
      <c r="B4" s="285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287" t="s">
        <v>13</v>
      </c>
      <c r="P4" s="291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2"/>
      <c r="B5" s="285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293"/>
      <c r="P5" s="291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283" t="s">
        <v>18</v>
      </c>
      <c r="B6" s="300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287" t="s">
        <v>18</v>
      </c>
      <c r="P6" s="289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284"/>
      <c r="B7" s="286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288"/>
      <c r="P7" s="290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292" t="s">
        <v>20</v>
      </c>
      <c r="B8" s="285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293" t="s">
        <v>20</v>
      </c>
      <c r="P8" s="291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2"/>
      <c r="B9" s="286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293"/>
      <c r="P9" s="291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283" t="s">
        <v>22</v>
      </c>
      <c r="B10" s="300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287" t="s">
        <v>22</v>
      </c>
      <c r="P10" s="289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284"/>
      <c r="B11" s="286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288"/>
      <c r="P11" s="290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292" t="s">
        <v>23</v>
      </c>
      <c r="B12" s="285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293" t="s">
        <v>23</v>
      </c>
      <c r="P12" s="291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2"/>
      <c r="B13" s="286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293"/>
      <c r="P13" s="291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4" t="s">
        <v>1</v>
      </c>
      <c r="B16" s="29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4" t="s">
        <v>1</v>
      </c>
      <c r="P16" s="29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2" t="s">
        <v>13</v>
      </c>
      <c r="B17" s="285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293" t="s">
        <v>13</v>
      </c>
      <c r="P17" s="291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2"/>
      <c r="B18" s="286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293"/>
      <c r="P18" s="291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283" t="s">
        <v>18</v>
      </c>
      <c r="B19" s="300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287" t="s">
        <v>18</v>
      </c>
      <c r="P19" s="289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284"/>
      <c r="B20" s="286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288"/>
      <c r="P20" s="290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2" t="s">
        <v>20</v>
      </c>
      <c r="B21" s="285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293" t="s">
        <v>20</v>
      </c>
      <c r="P21" s="291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2"/>
      <c r="B22" s="286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293"/>
      <c r="P22" s="291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3" t="s">
        <v>22</v>
      </c>
      <c r="B23" s="285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287" t="s">
        <v>22</v>
      </c>
      <c r="P23" s="289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4"/>
      <c r="B24" s="286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288"/>
      <c r="P24" s="290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2" t="s">
        <v>23</v>
      </c>
      <c r="B25" s="285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293" t="s">
        <v>23</v>
      </c>
      <c r="P25" s="291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292"/>
      <c r="B26" s="286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293"/>
      <c r="P26" s="291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4" t="s">
        <v>1</v>
      </c>
      <c r="B29" s="29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4" t="s">
        <v>1</v>
      </c>
      <c r="P29" s="29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13</v>
      </c>
      <c r="B30" s="285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293" t="s">
        <v>13</v>
      </c>
      <c r="P30" s="291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86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293"/>
      <c r="P31" s="291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97" t="s">
        <v>18</v>
      </c>
      <c r="B32" s="285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287" t="s">
        <v>18</v>
      </c>
      <c r="P32" s="289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8"/>
      <c r="B33" s="286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8"/>
      <c r="P33" s="290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20</v>
      </c>
      <c r="B34" s="285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293" t="s">
        <v>20</v>
      </c>
      <c r="P34" s="291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86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293"/>
      <c r="P35" s="291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3" t="s">
        <v>22</v>
      </c>
      <c r="B36" s="285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287" t="s">
        <v>22</v>
      </c>
      <c r="P36" s="289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4"/>
      <c r="B37" s="286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288"/>
      <c r="P37" s="290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2" t="s">
        <v>23</v>
      </c>
      <c r="B38" s="285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293" t="s">
        <v>23</v>
      </c>
      <c r="P38" s="291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292"/>
      <c r="B39" s="286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293"/>
      <c r="P39" s="291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4" t="s">
        <v>1</v>
      </c>
      <c r="B42" s="29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4" t="s">
        <v>1</v>
      </c>
      <c r="P42" s="29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2" t="s">
        <v>13</v>
      </c>
      <c r="B43" s="300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3" t="s">
        <v>13</v>
      </c>
      <c r="P43" s="291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2"/>
      <c r="B44" s="286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293"/>
      <c r="P44" s="291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3" t="s">
        <v>18</v>
      </c>
      <c r="B45" s="300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287" t="s">
        <v>18</v>
      </c>
      <c r="P45" s="289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4"/>
      <c r="B46" s="286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288"/>
      <c r="P46" s="290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2" t="s">
        <v>20</v>
      </c>
      <c r="B47" s="300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293" t="s">
        <v>20</v>
      </c>
      <c r="P47" s="291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2"/>
      <c r="B48" s="286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293"/>
      <c r="P48" s="291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283" t="s">
        <v>22</v>
      </c>
      <c r="B49" s="300" t="s">
        <v>27</v>
      </c>
      <c r="C49" s="313" t="s">
        <v>28</v>
      </c>
      <c r="D49" s="94"/>
      <c r="E49" s="313" t="s">
        <v>28</v>
      </c>
      <c r="F49" s="47"/>
      <c r="G49" s="313" t="s">
        <v>28</v>
      </c>
      <c r="H49" s="95"/>
      <c r="I49" s="313" t="s">
        <v>28</v>
      </c>
      <c r="J49" s="95"/>
      <c r="K49" s="313" t="s">
        <v>28</v>
      </c>
      <c r="L49" s="95"/>
      <c r="M49" s="94"/>
      <c r="N49" s="95"/>
      <c r="O49" s="287" t="s">
        <v>22</v>
      </c>
      <c r="P49" s="289" t="s">
        <v>27</v>
      </c>
      <c r="Q49" s="313" t="s">
        <v>28</v>
      </c>
      <c r="R49" s="117"/>
      <c r="S49" s="313" t="s">
        <v>28</v>
      </c>
      <c r="T49" s="95"/>
      <c r="U49" s="313" t="s">
        <v>28</v>
      </c>
      <c r="V49" s="146"/>
      <c r="W49" s="313" t="s">
        <v>28</v>
      </c>
      <c r="X49" s="133"/>
    </row>
    <row r="50" spans="1:25" s="8" customFormat="1" ht="45" customHeight="1" thickBot="1" x14ac:dyDescent="0.3">
      <c r="A50" s="284"/>
      <c r="B50" s="286"/>
      <c r="C50" s="325"/>
      <c r="D50" s="7"/>
      <c r="E50" s="314"/>
      <c r="F50" s="101"/>
      <c r="G50" s="314"/>
      <c r="H50" s="46"/>
      <c r="I50" s="314"/>
      <c r="J50" s="7"/>
      <c r="K50" s="314"/>
      <c r="L50" s="145"/>
      <c r="M50" s="6"/>
      <c r="N50" s="145"/>
      <c r="O50" s="288"/>
      <c r="P50" s="290"/>
      <c r="Q50" s="314"/>
      <c r="R50" s="101"/>
      <c r="S50" s="314"/>
      <c r="T50" s="101"/>
      <c r="U50" s="314"/>
      <c r="V50" s="145"/>
      <c r="W50" s="314"/>
      <c r="X50" s="145"/>
      <c r="Y50" s="203"/>
    </row>
    <row r="51" spans="1:25" s="8" customFormat="1" ht="40.5" customHeight="1" thickTop="1" x14ac:dyDescent="0.25">
      <c r="A51" s="283" t="s">
        <v>23</v>
      </c>
      <c r="B51" s="300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287" t="s">
        <v>23</v>
      </c>
      <c r="P51" s="291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4"/>
      <c r="B52" s="286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288"/>
      <c r="P52" s="291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7" t="s">
        <v>45</v>
      </c>
      <c r="P55" s="317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8">
        <f t="shared" ref="O56:O60" si="0">SUM(M56:N56)</f>
        <v>14</v>
      </c>
      <c r="P56" s="318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9">
        <f t="shared" si="0"/>
        <v>20</v>
      </c>
      <c r="P57" s="319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21">
        <f t="shared" si="0"/>
        <v>22</v>
      </c>
      <c r="P58" s="321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5">
        <f>SUM(M59:N59)</f>
        <v>6</v>
      </c>
      <c r="P59" s="315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3">
        <f t="shared" si="0"/>
        <v>6</v>
      </c>
      <c r="P60" s="324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7" t="s">
        <v>45</v>
      </c>
      <c r="P61" s="317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8">
        <f t="shared" ref="O62:O67" si="3">SUM(M62:N62)</f>
        <v>24</v>
      </c>
      <c r="P62" s="318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9">
        <f t="shared" si="3"/>
        <v>14</v>
      </c>
      <c r="P63" s="319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20">
        <f t="shared" si="3"/>
        <v>0</v>
      </c>
      <c r="P64" s="320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21">
        <f t="shared" si="3"/>
        <v>16</v>
      </c>
      <c r="P65" s="321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5">
        <f t="shared" si="3"/>
        <v>0</v>
      </c>
      <c r="P66" s="315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6">
        <f t="shared" si="3"/>
        <v>8</v>
      </c>
      <c r="P67" s="316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7" t="s">
        <v>45</v>
      </c>
      <c r="P68" s="317"/>
      <c r="T68" s="44"/>
    </row>
    <row r="69" spans="7:20" ht="29.25" customHeight="1" x14ac:dyDescent="0.25">
      <c r="G69" s="322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8">
        <f t="shared" ref="O69:O74" si="4">SUM(M69:N69)</f>
        <v>16</v>
      </c>
      <c r="P69" s="318"/>
      <c r="T69" s="44"/>
    </row>
    <row r="70" spans="7:20" ht="29.25" customHeight="1" x14ac:dyDescent="0.25">
      <c r="G70" s="322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9">
        <f t="shared" si="4"/>
        <v>16</v>
      </c>
      <c r="P70" s="319"/>
      <c r="T70" s="44"/>
    </row>
    <row r="71" spans="7:20" ht="29.25" customHeight="1" x14ac:dyDescent="0.25">
      <c r="G71" s="322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20">
        <f t="shared" si="4"/>
        <v>0</v>
      </c>
      <c r="P71" s="320"/>
      <c r="T71" s="44"/>
    </row>
    <row r="72" spans="7:20" ht="29.25" customHeight="1" x14ac:dyDescent="0.25">
      <c r="G72" s="322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21">
        <f t="shared" si="4"/>
        <v>12</v>
      </c>
      <c r="P72" s="321"/>
      <c r="T72" s="44"/>
    </row>
    <row r="73" spans="7:20" ht="29.25" customHeight="1" x14ac:dyDescent="0.25">
      <c r="G73" s="322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5">
        <f t="shared" si="4"/>
        <v>0</v>
      </c>
      <c r="P73" s="315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6">
        <f t="shared" si="4"/>
        <v>6</v>
      </c>
      <c r="P74" s="316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7" t="s">
        <v>45</v>
      </c>
      <c r="P75" s="317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8">
        <f t="shared" ref="O76:O81" si="5">SUM(M76:N76)</f>
        <v>18</v>
      </c>
      <c r="P76" s="318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9">
        <f t="shared" si="5"/>
        <v>10</v>
      </c>
      <c r="P77" s="319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20">
        <f t="shared" si="5"/>
        <v>0</v>
      </c>
      <c r="P78" s="320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21">
        <f t="shared" si="5"/>
        <v>16</v>
      </c>
      <c r="P79" s="321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5">
        <f>SUM(M80:N80)</f>
        <v>4</v>
      </c>
      <c r="P80" s="315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6">
        <f t="shared" si="5"/>
        <v>6</v>
      </c>
      <c r="P81" s="316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1" t="s">
        <v>231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3"/>
    </row>
    <row r="2" spans="1:25" s="1" customFormat="1" ht="64.5" customHeight="1" x14ac:dyDescent="0.25">
      <c r="A2" s="304" t="s">
        <v>136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5"/>
      <c r="O2" s="306" t="s">
        <v>0</v>
      </c>
      <c r="P2" s="307"/>
      <c r="Q2" s="307"/>
      <c r="R2" s="307"/>
      <c r="S2" s="307"/>
      <c r="T2" s="307"/>
      <c r="U2" s="307"/>
      <c r="V2" s="307"/>
      <c r="W2" s="307"/>
      <c r="X2" s="307"/>
      <c r="Y2"/>
    </row>
    <row r="3" spans="1:25" ht="20.25" thickBot="1" x14ac:dyDescent="0.3">
      <c r="A3" s="308" t="s">
        <v>1</v>
      </c>
      <c r="B3" s="309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0" t="s">
        <v>1</v>
      </c>
      <c r="P3" s="311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2" t="s">
        <v>13</v>
      </c>
      <c r="B4" s="285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287" t="s">
        <v>13</v>
      </c>
      <c r="P4" s="291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2"/>
      <c r="B5" s="285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3"/>
      <c r="P5" s="291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3" t="s">
        <v>18</v>
      </c>
      <c r="B6" s="300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287" t="s">
        <v>18</v>
      </c>
      <c r="P6" s="289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4"/>
      <c r="B7" s="286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288"/>
      <c r="P7" s="290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292" t="s">
        <v>20</v>
      </c>
      <c r="B8" s="285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293" t="s">
        <v>20</v>
      </c>
      <c r="P8" s="291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2"/>
      <c r="B9" s="286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293"/>
      <c r="P9" s="291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283" t="s">
        <v>22</v>
      </c>
      <c r="B10" s="300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287" t="s">
        <v>22</v>
      </c>
      <c r="P10" s="289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284"/>
      <c r="B11" s="286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288"/>
      <c r="P11" s="290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292" t="s">
        <v>23</v>
      </c>
      <c r="B12" s="285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293" t="s">
        <v>23</v>
      </c>
      <c r="P12" s="291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2"/>
      <c r="B13" s="286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293"/>
      <c r="P13" s="291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4" t="s">
        <v>1</v>
      </c>
      <c r="B16" s="29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4" t="s">
        <v>1</v>
      </c>
      <c r="P16" s="29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2" t="s">
        <v>13</v>
      </c>
      <c r="B17" s="285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293" t="s">
        <v>13</v>
      </c>
      <c r="P17" s="291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2"/>
      <c r="B18" s="286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293"/>
      <c r="P18" s="291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3" t="s">
        <v>18</v>
      </c>
      <c r="B19" s="285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287" t="s">
        <v>18</v>
      </c>
      <c r="P19" s="289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284"/>
      <c r="B20" s="286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288"/>
      <c r="P20" s="290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2" t="s">
        <v>20</v>
      </c>
      <c r="B21" s="285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293" t="s">
        <v>20</v>
      </c>
      <c r="P21" s="291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2"/>
      <c r="B22" s="286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293"/>
      <c r="P22" s="291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3" t="s">
        <v>22</v>
      </c>
      <c r="B23" s="285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287" t="s">
        <v>22</v>
      </c>
      <c r="P23" s="289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4"/>
      <c r="B24" s="286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288"/>
      <c r="P24" s="290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2" t="s">
        <v>23</v>
      </c>
      <c r="B25" s="285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293" t="s">
        <v>23</v>
      </c>
      <c r="P25" s="291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2"/>
      <c r="B26" s="286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293"/>
      <c r="P26" s="291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4" t="s">
        <v>1</v>
      </c>
      <c r="B29" s="29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4" t="s">
        <v>1</v>
      </c>
      <c r="P29" s="29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13</v>
      </c>
      <c r="B30" s="285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293" t="s">
        <v>13</v>
      </c>
      <c r="P30" s="291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86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293"/>
      <c r="P31" s="291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7" t="s">
        <v>18</v>
      </c>
      <c r="B32" s="285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287" t="s">
        <v>18</v>
      </c>
      <c r="P32" s="289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8"/>
      <c r="B33" s="286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8"/>
      <c r="P33" s="290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20</v>
      </c>
      <c r="B34" s="285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293" t="s">
        <v>20</v>
      </c>
      <c r="P34" s="291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86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293"/>
      <c r="P35" s="291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3" t="s">
        <v>22</v>
      </c>
      <c r="B36" s="285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287" t="s">
        <v>22</v>
      </c>
      <c r="P36" s="289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4"/>
      <c r="B37" s="286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288"/>
      <c r="P37" s="290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2" t="s">
        <v>23</v>
      </c>
      <c r="B38" s="285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293" t="s">
        <v>23</v>
      </c>
      <c r="P38" s="291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2"/>
      <c r="B39" s="286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293"/>
      <c r="P39" s="291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4" t="s">
        <v>1</v>
      </c>
      <c r="B42" s="29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4" t="s">
        <v>1</v>
      </c>
      <c r="P42" s="29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2" t="s">
        <v>13</v>
      </c>
      <c r="B43" s="300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3" t="s">
        <v>13</v>
      </c>
      <c r="P43" s="291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2"/>
      <c r="B44" s="286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293"/>
      <c r="P44" s="291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3" t="s">
        <v>18</v>
      </c>
      <c r="B45" s="300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235</v>
      </c>
      <c r="L45" s="202" t="s">
        <v>17</v>
      </c>
      <c r="M45" s="94"/>
      <c r="N45" s="146"/>
      <c r="O45" s="287" t="s">
        <v>18</v>
      </c>
      <c r="P45" s="289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4"/>
      <c r="B46" s="286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288"/>
      <c r="P46" s="290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2" t="s">
        <v>20</v>
      </c>
      <c r="B47" s="300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293" t="s">
        <v>20</v>
      </c>
      <c r="P47" s="291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2"/>
      <c r="B48" s="286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293"/>
      <c r="P48" s="291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283" t="s">
        <v>22</v>
      </c>
      <c r="B49" s="300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287" t="s">
        <v>22</v>
      </c>
      <c r="P49" s="289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284"/>
      <c r="B50" s="286"/>
      <c r="C50" s="6"/>
      <c r="D50" s="101"/>
      <c r="E50" s="193" t="s">
        <v>223</v>
      </c>
      <c r="F50" s="200" t="s">
        <v>16</v>
      </c>
      <c r="G50" s="100"/>
      <c r="H50" s="46"/>
      <c r="I50" s="108" t="s">
        <v>232</v>
      </c>
      <c r="J50" s="209" t="s">
        <v>15</v>
      </c>
      <c r="K50" s="126" t="s">
        <v>166</v>
      </c>
      <c r="L50" s="209" t="s">
        <v>15</v>
      </c>
      <c r="M50" s="273"/>
      <c r="N50" s="145"/>
      <c r="O50" s="288"/>
      <c r="P50" s="290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283" t="s">
        <v>23</v>
      </c>
      <c r="B51" s="300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287" t="s">
        <v>23</v>
      </c>
      <c r="P51" s="291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284"/>
      <c r="B52" s="286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288"/>
      <c r="P52" s="291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7" t="s">
        <v>45</v>
      </c>
      <c r="P55" s="317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18">
        <f t="shared" ref="O56:O60" si="0">SUM(M56:N56)</f>
        <v>16</v>
      </c>
      <c r="P56" s="318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19">
        <f t="shared" si="0"/>
        <v>18</v>
      </c>
      <c r="P57" s="319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21">
        <f t="shared" si="0"/>
        <v>10</v>
      </c>
      <c r="P58" s="321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4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5">
        <f>SUM(M59:N59)</f>
        <v>4</v>
      </c>
      <c r="P59" s="315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3">
        <f t="shared" si="0"/>
        <v>6</v>
      </c>
      <c r="P60" s="324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7" t="s">
        <v>45</v>
      </c>
      <c r="P61" s="317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18">
        <f t="shared" ref="O62:O67" si="3">SUM(M62:N62)</f>
        <v>16</v>
      </c>
      <c r="P62" s="318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19">
        <f t="shared" si="3"/>
        <v>12</v>
      </c>
      <c r="P63" s="319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20"/>
      <c r="P64" s="320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21">
        <f t="shared" si="3"/>
        <v>12</v>
      </c>
      <c r="P65" s="321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5">
        <f t="shared" si="3"/>
        <v>0</v>
      </c>
      <c r="P66" s="315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16">
        <f t="shared" si="3"/>
        <v>6</v>
      </c>
      <c r="P67" s="316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7" t="s">
        <v>45</v>
      </c>
      <c r="P68" s="317"/>
      <c r="T68" s="44"/>
    </row>
    <row r="69" spans="7:20" ht="29.25" customHeight="1" x14ac:dyDescent="0.25">
      <c r="G69" s="322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18">
        <f t="shared" ref="O69:O74" si="4">SUM(M69:N69)</f>
        <v>16</v>
      </c>
      <c r="P69" s="318"/>
      <c r="T69" s="44"/>
    </row>
    <row r="70" spans="7:20" ht="29.25" customHeight="1" x14ac:dyDescent="0.25">
      <c r="G70" s="322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19">
        <f t="shared" si="4"/>
        <v>20</v>
      </c>
      <c r="P70" s="319"/>
      <c r="T70" s="44"/>
    </row>
    <row r="71" spans="7:20" ht="29.25" hidden="1" customHeight="1" x14ac:dyDescent="0.25">
      <c r="G71" s="322"/>
      <c r="I71" s="28"/>
      <c r="J71" s="29"/>
      <c r="K71" s="13"/>
      <c r="L71" s="13"/>
      <c r="M71" s="13"/>
      <c r="N71" s="13"/>
      <c r="O71" s="320"/>
      <c r="P71" s="320"/>
      <c r="T71" s="44"/>
    </row>
    <row r="72" spans="7:20" ht="29.25" customHeight="1" x14ac:dyDescent="0.25">
      <c r="G72" s="322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21">
        <f t="shared" si="4"/>
        <v>22</v>
      </c>
      <c r="P72" s="321"/>
      <c r="T72" s="44"/>
    </row>
    <row r="73" spans="7:20" ht="29.25" customHeight="1" x14ac:dyDescent="0.25">
      <c r="G73" s="322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15">
        <f t="shared" si="4"/>
        <v>4</v>
      </c>
      <c r="P73" s="315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16">
        <f t="shared" si="4"/>
        <v>2</v>
      </c>
      <c r="P74" s="316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7" t="s">
        <v>45</v>
      </c>
      <c r="P75" s="317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18">
        <f t="shared" ref="O76:O81" si="5">SUM(M76:N76)</f>
        <v>16</v>
      </c>
      <c r="P76" s="318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19">
        <f t="shared" si="5"/>
        <v>14</v>
      </c>
      <c r="P77" s="319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0"/>
      <c r="P78" s="320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21">
        <f t="shared" si="5"/>
        <v>18</v>
      </c>
      <c r="P79" s="321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15">
        <f>SUM(M80:N80)</f>
        <v>0</v>
      </c>
      <c r="P80" s="315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16">
        <f t="shared" si="5"/>
        <v>4</v>
      </c>
      <c r="P81" s="316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29E-59F2-4145-A654-1CAB98471560}">
  <dimension ref="A1:AI56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1" t="s">
        <v>303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3"/>
    </row>
    <row r="2" spans="1:25" s="1" customFormat="1" ht="64.5" customHeight="1" x14ac:dyDescent="0.25">
      <c r="A2" s="304" t="s">
        <v>136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5"/>
      <c r="O2" s="306" t="s">
        <v>0</v>
      </c>
      <c r="P2" s="307"/>
      <c r="Q2" s="307"/>
      <c r="R2" s="307"/>
      <c r="S2" s="307"/>
      <c r="T2" s="307"/>
      <c r="U2" s="307"/>
      <c r="V2" s="307"/>
      <c r="W2" s="307"/>
      <c r="X2" s="307"/>
      <c r="Y2"/>
    </row>
    <row r="3" spans="1:25" ht="20.25" thickBot="1" x14ac:dyDescent="0.3">
      <c r="A3" s="308" t="s">
        <v>1</v>
      </c>
      <c r="B3" s="309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0" t="s">
        <v>1</v>
      </c>
      <c r="P3" s="311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2" t="s">
        <v>13</v>
      </c>
      <c r="B4" s="285" t="s">
        <v>256</v>
      </c>
      <c r="C4" s="94"/>
      <c r="D4" s="94"/>
      <c r="E4" s="96"/>
      <c r="F4" s="94"/>
      <c r="G4" s="94"/>
      <c r="H4" s="94"/>
      <c r="I4" s="94"/>
      <c r="J4" s="94"/>
      <c r="K4" s="85"/>
      <c r="L4" s="86"/>
      <c r="M4" s="85"/>
      <c r="N4" s="98"/>
      <c r="O4" s="287" t="s">
        <v>13</v>
      </c>
      <c r="P4" s="291" t="s">
        <v>256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2"/>
      <c r="B5" s="285"/>
      <c r="C5" s="210" t="s">
        <v>204</v>
      </c>
      <c r="D5" s="245" t="s">
        <v>16</v>
      </c>
      <c r="E5" s="210" t="s">
        <v>239</v>
      </c>
      <c r="F5" s="272" t="s">
        <v>16</v>
      </c>
      <c r="G5" s="100"/>
      <c r="H5" s="191"/>
      <c r="I5" s="100"/>
      <c r="J5" s="191"/>
      <c r="K5" s="81" t="s">
        <v>292</v>
      </c>
      <c r="L5" s="185" t="s">
        <v>15</v>
      </c>
      <c r="M5" s="6"/>
      <c r="N5" s="161"/>
      <c r="O5" s="293"/>
      <c r="P5" s="291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3" t="s">
        <v>18</v>
      </c>
      <c r="B6" s="300" t="s">
        <v>257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146"/>
      <c r="O6" s="287" t="s">
        <v>18</v>
      </c>
      <c r="P6" s="289" t="s">
        <v>257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4"/>
      <c r="B7" s="286"/>
      <c r="C7" s="185" t="s">
        <v>165</v>
      </c>
      <c r="D7" s="185" t="s">
        <v>16</v>
      </c>
      <c r="E7" s="276" t="s">
        <v>281</v>
      </c>
      <c r="F7" s="200" t="s">
        <v>16</v>
      </c>
      <c r="G7" s="6"/>
      <c r="H7" s="6"/>
      <c r="I7" s="281" t="s">
        <v>161</v>
      </c>
      <c r="J7" s="271" t="s">
        <v>15</v>
      </c>
      <c r="K7" s="100"/>
      <c r="L7" s="101"/>
      <c r="M7" s="100"/>
      <c r="N7" s="145"/>
      <c r="O7" s="288"/>
      <c r="P7" s="290"/>
      <c r="Q7" s="100"/>
      <c r="R7" s="145"/>
      <c r="S7" s="100"/>
      <c r="T7" s="145"/>
      <c r="U7" s="100"/>
      <c r="V7" s="101"/>
      <c r="W7" s="104" t="s">
        <v>246</v>
      </c>
      <c r="X7" s="131" t="s">
        <v>101</v>
      </c>
      <c r="Y7" s="238"/>
    </row>
    <row r="8" spans="1:25" s="8" customFormat="1" ht="42" customHeight="1" thickTop="1" x14ac:dyDescent="0.25">
      <c r="A8" s="292" t="s">
        <v>20</v>
      </c>
      <c r="B8" s="285" t="s">
        <v>258</v>
      </c>
      <c r="C8" s="94"/>
      <c r="D8" s="47"/>
      <c r="E8" s="94"/>
      <c r="F8" s="95"/>
      <c r="G8" s="94"/>
      <c r="H8" s="94"/>
      <c r="I8" s="94"/>
      <c r="J8" s="95"/>
      <c r="K8" s="282"/>
      <c r="L8" s="47"/>
      <c r="M8" s="95"/>
      <c r="N8" s="65"/>
      <c r="O8" s="293" t="s">
        <v>20</v>
      </c>
      <c r="P8" s="291" t="s">
        <v>258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2"/>
      <c r="B9" s="286"/>
      <c r="C9" s="210" t="s">
        <v>280</v>
      </c>
      <c r="D9" s="209" t="s">
        <v>15</v>
      </c>
      <c r="E9" s="100"/>
      <c r="F9" s="100"/>
      <c r="G9" s="100"/>
      <c r="H9" s="191"/>
      <c r="I9" s="99" t="s">
        <v>237</v>
      </c>
      <c r="J9" s="185" t="s">
        <v>16</v>
      </c>
      <c r="K9" s="186" t="s">
        <v>295</v>
      </c>
      <c r="L9" s="187" t="s">
        <v>15</v>
      </c>
      <c r="M9" s="45"/>
      <c r="N9" s="45"/>
      <c r="O9" s="293"/>
      <c r="P9" s="291"/>
      <c r="Q9" s="100"/>
      <c r="R9" s="145"/>
      <c r="S9" s="80"/>
      <c r="T9" s="7"/>
      <c r="U9" s="104" t="s">
        <v>243</v>
      </c>
      <c r="V9" s="214" t="s">
        <v>185</v>
      </c>
      <c r="W9" s="104" t="s">
        <v>244</v>
      </c>
      <c r="X9" s="214" t="s">
        <v>185</v>
      </c>
      <c r="Y9" s="238"/>
    </row>
    <row r="10" spans="1:25" s="8" customFormat="1" ht="42.6" customHeight="1" thickTop="1" x14ac:dyDescent="0.25">
      <c r="A10" s="283" t="s">
        <v>22</v>
      </c>
      <c r="B10" s="285" t="s">
        <v>259</v>
      </c>
      <c r="C10" s="94"/>
      <c r="D10" s="95"/>
      <c r="E10" s="6"/>
      <c r="F10" s="7"/>
      <c r="G10" s="94"/>
      <c r="H10" s="97"/>
      <c r="I10" s="94"/>
      <c r="J10" s="95"/>
      <c r="K10" s="94"/>
      <c r="L10" s="95"/>
      <c r="M10" s="94"/>
      <c r="N10" s="146"/>
      <c r="O10" s="287" t="s">
        <v>22</v>
      </c>
      <c r="P10" s="289" t="s">
        <v>259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284"/>
      <c r="B11" s="286"/>
      <c r="C11" s="100"/>
      <c r="D11" s="100"/>
      <c r="E11" s="81" t="s">
        <v>238</v>
      </c>
      <c r="F11" s="81" t="s">
        <v>15</v>
      </c>
      <c r="G11" s="226" t="s">
        <v>293</v>
      </c>
      <c r="H11" s="187" t="s">
        <v>16</v>
      </c>
      <c r="I11" s="276" t="s">
        <v>282</v>
      </c>
      <c r="J11" s="200" t="s">
        <v>15</v>
      </c>
      <c r="K11" s="276" t="s">
        <v>284</v>
      </c>
      <c r="L11" s="200" t="s">
        <v>15</v>
      </c>
      <c r="M11" s="100"/>
      <c r="N11" s="100"/>
      <c r="O11" s="288"/>
      <c r="P11" s="290"/>
      <c r="Q11" s="6"/>
      <c r="R11" s="45"/>
      <c r="S11" s="186" t="s">
        <v>300</v>
      </c>
      <c r="T11" s="187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292" t="s">
        <v>23</v>
      </c>
      <c r="B12" s="285" t="s">
        <v>260</v>
      </c>
      <c r="C12" s="94"/>
      <c r="D12" s="7"/>
      <c r="E12" s="96"/>
      <c r="F12" s="95"/>
      <c r="G12" s="94"/>
      <c r="H12" s="95"/>
      <c r="I12" s="6"/>
      <c r="J12" s="94"/>
      <c r="K12" s="277"/>
      <c r="L12" s="106"/>
      <c r="M12" s="62"/>
      <c r="N12" s="95"/>
      <c r="O12" s="293" t="s">
        <v>23</v>
      </c>
      <c r="P12" s="291" t="s">
        <v>260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292"/>
      <c r="B13" s="286"/>
      <c r="C13" s="100"/>
      <c r="D13" s="7"/>
      <c r="E13" s="99" t="s">
        <v>236</v>
      </c>
      <c r="F13" s="216" t="s">
        <v>16</v>
      </c>
      <c r="G13" s="276" t="s">
        <v>283</v>
      </c>
      <c r="H13" s="200" t="s">
        <v>15</v>
      </c>
      <c r="I13" s="99" t="s">
        <v>122</v>
      </c>
      <c r="J13" s="81" t="s">
        <v>15</v>
      </c>
      <c r="K13" s="100"/>
      <c r="L13" s="101"/>
      <c r="M13" s="100"/>
      <c r="N13" s="101"/>
      <c r="O13" s="293"/>
      <c r="P13" s="291"/>
      <c r="Q13" s="104" t="s">
        <v>251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261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261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4" t="s">
        <v>1</v>
      </c>
      <c r="B16" s="29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4" t="s">
        <v>1</v>
      </c>
      <c r="P16" s="29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2" t="s">
        <v>13</v>
      </c>
      <c r="B17" s="300" t="s">
        <v>262</v>
      </c>
      <c r="C17" s="6"/>
      <c r="D17" s="95"/>
      <c r="E17" s="46"/>
      <c r="F17" s="7"/>
      <c r="G17" s="6"/>
      <c r="H17" s="7"/>
      <c r="I17" s="85"/>
      <c r="J17" s="86"/>
      <c r="K17" s="6"/>
      <c r="L17" s="95"/>
      <c r="M17" s="85"/>
      <c r="N17" s="163"/>
      <c r="O17" s="293" t="s">
        <v>13</v>
      </c>
      <c r="P17" s="291" t="s">
        <v>262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2"/>
      <c r="B18" s="286"/>
      <c r="C18" s="210" t="s">
        <v>240</v>
      </c>
      <c r="D18" s="209" t="s">
        <v>16</v>
      </c>
      <c r="E18" s="210" t="s">
        <v>204</v>
      </c>
      <c r="F18" s="209" t="s">
        <v>16</v>
      </c>
      <c r="G18" s="100"/>
      <c r="H18" s="101"/>
      <c r="I18" s="99" t="s">
        <v>108</v>
      </c>
      <c r="J18" s="102" t="s">
        <v>15</v>
      </c>
      <c r="K18" s="81" t="s">
        <v>248</v>
      </c>
      <c r="L18" s="185" t="s">
        <v>15</v>
      </c>
      <c r="M18" s="100"/>
      <c r="N18" s="101"/>
      <c r="O18" s="293"/>
      <c r="P18" s="291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3" t="s">
        <v>18</v>
      </c>
      <c r="B19" s="300" t="s">
        <v>263</v>
      </c>
      <c r="C19" s="184" t="s">
        <v>249</v>
      </c>
      <c r="D19" s="184" t="s">
        <v>16</v>
      </c>
      <c r="E19" s="215" t="s">
        <v>223</v>
      </c>
      <c r="F19" s="215" t="s">
        <v>16</v>
      </c>
      <c r="G19" s="6"/>
      <c r="H19" s="95"/>
      <c r="I19" s="94"/>
      <c r="J19" s="7"/>
      <c r="K19" s="94"/>
      <c r="L19" s="95"/>
      <c r="M19" s="94"/>
      <c r="N19" s="146"/>
      <c r="O19" s="287" t="s">
        <v>18</v>
      </c>
      <c r="P19" s="289" t="s">
        <v>263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284"/>
      <c r="B20" s="286"/>
      <c r="C20" s="100"/>
      <c r="D20" s="101"/>
      <c r="E20" s="46"/>
      <c r="F20" s="47"/>
      <c r="G20" s="100"/>
      <c r="H20" s="197"/>
      <c r="I20" s="281" t="s">
        <v>233</v>
      </c>
      <c r="J20" s="278" t="s">
        <v>15</v>
      </c>
      <c r="K20" s="210" t="s">
        <v>166</v>
      </c>
      <c r="L20" s="209" t="s">
        <v>15</v>
      </c>
      <c r="M20" s="100"/>
      <c r="N20" s="101"/>
      <c r="O20" s="288"/>
      <c r="P20" s="290"/>
      <c r="Q20" s="100"/>
      <c r="R20" s="145"/>
      <c r="S20" s="100"/>
      <c r="T20" s="145"/>
      <c r="U20" s="100"/>
      <c r="V20" s="101"/>
      <c r="W20" s="104" t="s">
        <v>253</v>
      </c>
      <c r="X20" s="214" t="s">
        <v>101</v>
      </c>
      <c r="Y20" s="203"/>
    </row>
    <row r="21" spans="1:35" s="8" customFormat="1" ht="45.75" customHeight="1" thickTop="1" x14ac:dyDescent="0.25">
      <c r="A21" s="292" t="s">
        <v>20</v>
      </c>
      <c r="B21" s="300" t="s">
        <v>264</v>
      </c>
      <c r="C21" s="46"/>
      <c r="D21" s="46"/>
      <c r="E21" s="96"/>
      <c r="F21" s="94"/>
      <c r="G21" s="208" t="s">
        <v>167</v>
      </c>
      <c r="H21" s="93" t="s">
        <v>16</v>
      </c>
      <c r="I21" s="107" t="s">
        <v>255</v>
      </c>
      <c r="J21" s="107" t="s">
        <v>16</v>
      </c>
      <c r="K21" s="46"/>
      <c r="L21" s="95"/>
      <c r="M21" s="46"/>
      <c r="N21" s="7"/>
      <c r="O21" s="293" t="s">
        <v>20</v>
      </c>
      <c r="P21" s="291" t="s">
        <v>264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292"/>
      <c r="B22" s="286"/>
      <c r="C22" s="210" t="s">
        <v>245</v>
      </c>
      <c r="D22" s="127" t="s">
        <v>15</v>
      </c>
      <c r="E22" s="100"/>
      <c r="F22" s="7"/>
      <c r="G22" s="100"/>
      <c r="H22" s="6"/>
      <c r="I22" s="100"/>
      <c r="J22" s="101"/>
      <c r="K22" s="6"/>
      <c r="L22" s="191"/>
      <c r="M22" s="103"/>
      <c r="N22" s="101"/>
      <c r="O22" s="293"/>
      <c r="P22" s="291"/>
      <c r="Q22" s="104" t="s">
        <v>298</v>
      </c>
      <c r="R22" s="214" t="s">
        <v>101</v>
      </c>
      <c r="S22" s="6"/>
      <c r="T22" s="7"/>
      <c r="U22" s="100"/>
      <c r="V22" s="145"/>
      <c r="W22" s="104" t="s">
        <v>252</v>
      </c>
      <c r="X22" s="214" t="s">
        <v>101</v>
      </c>
      <c r="Y22" s="203"/>
    </row>
    <row r="23" spans="1:35" s="8" customFormat="1" ht="42.75" customHeight="1" thickTop="1" x14ac:dyDescent="0.25">
      <c r="A23" s="283" t="s">
        <v>22</v>
      </c>
      <c r="B23" s="300" t="s">
        <v>265</v>
      </c>
      <c r="C23" s="138" t="s">
        <v>285</v>
      </c>
      <c r="D23" s="199" t="s">
        <v>16</v>
      </c>
      <c r="E23" s="92" t="s">
        <v>239</v>
      </c>
      <c r="F23" s="93" t="s">
        <v>16</v>
      </c>
      <c r="G23" s="201" t="s">
        <v>286</v>
      </c>
      <c r="H23" s="199" t="s">
        <v>16</v>
      </c>
      <c r="I23" s="94"/>
      <c r="J23" s="95"/>
      <c r="K23" s="280" t="s">
        <v>247</v>
      </c>
      <c r="L23" s="212" t="s">
        <v>101</v>
      </c>
      <c r="M23" s="46"/>
      <c r="N23" s="95"/>
      <c r="O23" s="287" t="s">
        <v>22</v>
      </c>
      <c r="P23" s="289" t="s">
        <v>265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4"/>
      <c r="B24" s="286"/>
      <c r="C24" s="191"/>
      <c r="D24" s="100"/>
      <c r="E24" s="100"/>
      <c r="F24" s="100"/>
      <c r="G24" s="100"/>
      <c r="H24" s="6"/>
      <c r="I24" s="108" t="s">
        <v>139</v>
      </c>
      <c r="J24" s="272" t="s">
        <v>15</v>
      </c>
      <c r="K24" s="210" t="s">
        <v>222</v>
      </c>
      <c r="L24" s="221" t="s">
        <v>15</v>
      </c>
      <c r="M24" s="100"/>
      <c r="N24" s="100"/>
      <c r="O24" s="288"/>
      <c r="P24" s="290"/>
      <c r="Q24" s="100"/>
      <c r="R24" s="101"/>
      <c r="S24" s="100"/>
      <c r="T24" s="145"/>
      <c r="U24" s="100"/>
      <c r="V24" s="101"/>
      <c r="W24" s="186" t="s">
        <v>302</v>
      </c>
      <c r="X24" s="187" t="s">
        <v>101</v>
      </c>
      <c r="Y24" s="203"/>
    </row>
    <row r="25" spans="1:35" s="8" customFormat="1" ht="50.25" customHeight="1" thickTop="1" x14ac:dyDescent="0.25">
      <c r="A25" s="292" t="s">
        <v>23</v>
      </c>
      <c r="B25" s="285" t="s">
        <v>266</v>
      </c>
      <c r="C25" s="130" t="s">
        <v>254</v>
      </c>
      <c r="D25" s="107" t="s">
        <v>16</v>
      </c>
      <c r="E25" s="94"/>
      <c r="F25" s="95"/>
      <c r="G25" s="184" t="s">
        <v>250</v>
      </c>
      <c r="H25" s="184" t="s">
        <v>16</v>
      </c>
      <c r="I25" s="94"/>
      <c r="J25" s="96"/>
      <c r="K25" s="94"/>
      <c r="L25" s="94"/>
      <c r="M25" s="46"/>
      <c r="N25" s="95"/>
      <c r="O25" s="293" t="s">
        <v>23</v>
      </c>
      <c r="P25" s="291" t="s">
        <v>266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292"/>
      <c r="B26" s="286"/>
      <c r="C26" s="100"/>
      <c r="D26" s="7"/>
      <c r="E26" s="6"/>
      <c r="F26" s="6"/>
      <c r="G26" s="191"/>
      <c r="H26" s="7"/>
      <c r="I26" s="210" t="s">
        <v>115</v>
      </c>
      <c r="J26" s="209" t="s">
        <v>15</v>
      </c>
      <c r="K26" s="46"/>
      <c r="L26" s="101"/>
      <c r="M26" s="100"/>
      <c r="N26" s="100"/>
      <c r="O26" s="293"/>
      <c r="P26" s="291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267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267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4" t="s">
        <v>1</v>
      </c>
      <c r="B29" s="29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4" t="s">
        <v>1</v>
      </c>
      <c r="P29" s="29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13</v>
      </c>
      <c r="B30" s="285" t="s">
        <v>268</v>
      </c>
      <c r="C30" s="184" t="s">
        <v>288</v>
      </c>
      <c r="D30" s="130" t="s">
        <v>16</v>
      </c>
      <c r="E30" s="96"/>
      <c r="F30" s="6"/>
      <c r="G30" s="96"/>
      <c r="H30" s="95"/>
      <c r="I30" s="184" t="s">
        <v>289</v>
      </c>
      <c r="J30" s="130" t="s">
        <v>16</v>
      </c>
      <c r="K30" s="6"/>
      <c r="L30" s="7"/>
      <c r="M30" s="85"/>
      <c r="N30" s="65"/>
      <c r="O30" s="293" t="s">
        <v>13</v>
      </c>
      <c r="P30" s="291" t="s">
        <v>268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86"/>
      <c r="C31" s="85"/>
      <c r="D31" s="100"/>
      <c r="E31" s="6"/>
      <c r="F31" s="6"/>
      <c r="G31" s="6"/>
      <c r="H31" s="6"/>
      <c r="I31" s="46"/>
      <c r="J31" s="100"/>
      <c r="K31" s="276" t="s">
        <v>294</v>
      </c>
      <c r="L31" s="200" t="s">
        <v>15</v>
      </c>
      <c r="M31" s="6"/>
      <c r="N31" s="161"/>
      <c r="O31" s="293"/>
      <c r="P31" s="291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7" t="s">
        <v>18</v>
      </c>
      <c r="B32" s="285" t="s">
        <v>269</v>
      </c>
      <c r="C32" s="215" t="s">
        <v>236</v>
      </c>
      <c r="D32" s="215" t="s">
        <v>16</v>
      </c>
      <c r="E32" s="215" t="s">
        <v>281</v>
      </c>
      <c r="F32" s="215" t="s">
        <v>16</v>
      </c>
      <c r="G32" s="94"/>
      <c r="H32" s="95"/>
      <c r="I32" s="94"/>
      <c r="J32" s="95"/>
      <c r="K32" s="94"/>
      <c r="L32" s="95"/>
      <c r="M32" s="96"/>
      <c r="N32" s="97"/>
      <c r="O32" s="287" t="s">
        <v>18</v>
      </c>
      <c r="P32" s="289" t="s">
        <v>269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8"/>
      <c r="B33" s="286"/>
      <c r="C33" s="46"/>
      <c r="D33" s="47"/>
      <c r="E33" s="85"/>
      <c r="F33" s="86"/>
      <c r="G33" s="100"/>
      <c r="H33" s="100"/>
      <c r="I33" s="99" t="s">
        <v>122</v>
      </c>
      <c r="J33" s="81" t="s">
        <v>15</v>
      </c>
      <c r="K33" s="191"/>
      <c r="L33" s="7"/>
      <c r="M33" s="103"/>
      <c r="N33" s="100"/>
      <c r="O33" s="288"/>
      <c r="P33" s="290"/>
      <c r="Q33" s="6"/>
      <c r="R33" s="101"/>
      <c r="S33" s="100"/>
      <c r="T33" s="101"/>
      <c r="U33" s="100"/>
      <c r="V33" s="101"/>
      <c r="W33" s="104" t="s">
        <v>246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20</v>
      </c>
      <c r="B34" s="285" t="s">
        <v>270</v>
      </c>
      <c r="C34" s="198" t="s">
        <v>280</v>
      </c>
      <c r="D34" s="190" t="s">
        <v>15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293" t="s">
        <v>20</v>
      </c>
      <c r="P34" s="291" t="s">
        <v>270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86"/>
      <c r="C35" s="100"/>
      <c r="D35" s="101"/>
      <c r="E35" s="100"/>
      <c r="F35" s="101"/>
      <c r="G35" s="276" t="s">
        <v>296</v>
      </c>
      <c r="H35" s="200" t="s">
        <v>16</v>
      </c>
      <c r="I35" s="99" t="s">
        <v>161</v>
      </c>
      <c r="J35" s="81" t="s">
        <v>15</v>
      </c>
      <c r="K35" s="6"/>
      <c r="L35" s="191"/>
      <c r="M35" s="140"/>
      <c r="N35" s="166"/>
      <c r="O35" s="293"/>
      <c r="P35" s="291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3" t="s">
        <v>22</v>
      </c>
      <c r="B36" s="285" t="s">
        <v>271</v>
      </c>
      <c r="C36" s="184" t="s">
        <v>290</v>
      </c>
      <c r="D36" s="184" t="s">
        <v>16</v>
      </c>
      <c r="E36" s="6"/>
      <c r="F36" s="6"/>
      <c r="G36" s="184" t="s">
        <v>291</v>
      </c>
      <c r="H36" s="184" t="s">
        <v>16</v>
      </c>
      <c r="I36" s="208" t="s">
        <v>282</v>
      </c>
      <c r="J36" s="93" t="s">
        <v>15</v>
      </c>
      <c r="K36" s="92" t="s">
        <v>284</v>
      </c>
      <c r="L36" s="127" t="s">
        <v>15</v>
      </c>
      <c r="M36" s="95"/>
      <c r="N36" s="94"/>
      <c r="O36" s="287" t="s">
        <v>22</v>
      </c>
      <c r="P36" s="289" t="s">
        <v>271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4"/>
      <c r="B37" s="286"/>
      <c r="C37" s="6"/>
      <c r="D37" s="100"/>
      <c r="E37" s="81" t="s">
        <v>238</v>
      </c>
      <c r="F37" s="81" t="s">
        <v>15</v>
      </c>
      <c r="G37" s="100"/>
      <c r="H37" s="7"/>
      <c r="I37" s="100"/>
      <c r="J37" s="100"/>
      <c r="K37" s="191"/>
      <c r="L37" s="100"/>
      <c r="M37" s="46"/>
      <c r="N37" s="166"/>
      <c r="O37" s="288"/>
      <c r="P37" s="290"/>
      <c r="Q37" s="100"/>
      <c r="R37" s="101"/>
      <c r="S37" s="104" t="s">
        <v>299</v>
      </c>
      <c r="T37" s="131" t="s">
        <v>101</v>
      </c>
      <c r="U37" s="104" t="s">
        <v>241</v>
      </c>
      <c r="V37" s="131" t="s">
        <v>185</v>
      </c>
      <c r="W37" s="104" t="s">
        <v>242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2" t="s">
        <v>23</v>
      </c>
      <c r="B38" s="285" t="s">
        <v>272</v>
      </c>
      <c r="C38" s="96"/>
      <c r="D38" s="97"/>
      <c r="E38" s="94"/>
      <c r="F38" s="97"/>
      <c r="G38" s="94"/>
      <c r="H38" s="95"/>
      <c r="I38" s="6"/>
      <c r="J38" s="46"/>
      <c r="K38" s="4"/>
      <c r="L38" s="7"/>
      <c r="M38" s="94"/>
      <c r="N38" s="95"/>
      <c r="O38" s="293" t="s">
        <v>23</v>
      </c>
      <c r="P38" s="291" t="s">
        <v>272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2"/>
      <c r="B39" s="286"/>
      <c r="C39" s="99" t="s">
        <v>165</v>
      </c>
      <c r="D39" s="99" t="s">
        <v>16</v>
      </c>
      <c r="E39" s="85"/>
      <c r="F39" s="101"/>
      <c r="G39" s="139" t="s">
        <v>237</v>
      </c>
      <c r="H39" s="196" t="s">
        <v>16</v>
      </c>
      <c r="I39" s="99" t="s">
        <v>283</v>
      </c>
      <c r="J39" s="81" t="s">
        <v>15</v>
      </c>
      <c r="K39" s="81" t="s">
        <v>292</v>
      </c>
      <c r="L39" s="185" t="s">
        <v>15</v>
      </c>
      <c r="M39" s="100"/>
      <c r="N39" s="6"/>
      <c r="O39" s="293"/>
      <c r="P39" s="291"/>
      <c r="Q39" s="104" t="s">
        <v>251</v>
      </c>
      <c r="R39" s="214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273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273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4" t="s">
        <v>1</v>
      </c>
      <c r="B42" s="29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4" t="s">
        <v>1</v>
      </c>
      <c r="P42" s="29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2" t="s">
        <v>13</v>
      </c>
      <c r="B43" s="285" t="s">
        <v>274</v>
      </c>
      <c r="C43" s="85"/>
      <c r="D43" s="6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293" t="s">
        <v>13</v>
      </c>
      <c r="P43" s="291" t="s">
        <v>274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292"/>
      <c r="B44" s="286"/>
      <c r="C44" s="279" t="s">
        <v>287</v>
      </c>
      <c r="D44" s="252" t="s">
        <v>16</v>
      </c>
      <c r="E44" s="60" t="s">
        <v>204</v>
      </c>
      <c r="F44" s="209" t="s">
        <v>16</v>
      </c>
      <c r="G44" s="100"/>
      <c r="H44" s="100"/>
      <c r="I44" s="100"/>
      <c r="J44" s="100"/>
      <c r="K44" s="81" t="s">
        <v>248</v>
      </c>
      <c r="L44" s="99" t="s">
        <v>15</v>
      </c>
      <c r="M44" s="6"/>
      <c r="N44" s="45"/>
      <c r="O44" s="293"/>
      <c r="P44" s="291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3" t="s">
        <v>18</v>
      </c>
      <c r="B45" s="285" t="s">
        <v>275</v>
      </c>
      <c r="C45" s="6"/>
      <c r="D45" s="97"/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287" t="s">
        <v>18</v>
      </c>
      <c r="P45" s="289" t="s">
        <v>275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284"/>
      <c r="B46" s="286"/>
      <c r="C46" s="186" t="s">
        <v>297</v>
      </c>
      <c r="D46" s="187" t="s">
        <v>16</v>
      </c>
      <c r="E46" s="99" t="s">
        <v>223</v>
      </c>
      <c r="F46" s="102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288"/>
      <c r="P46" s="290"/>
      <c r="Q46" s="191"/>
      <c r="R46" s="191"/>
      <c r="S46" s="100"/>
      <c r="T46" s="145"/>
      <c r="U46" s="100"/>
      <c r="V46" s="101"/>
      <c r="W46" s="104" t="s">
        <v>253</v>
      </c>
      <c r="X46" s="214" t="s">
        <v>101</v>
      </c>
      <c r="Y46" s="203"/>
    </row>
    <row r="47" spans="1:35" s="8" customFormat="1" ht="41.25" customHeight="1" thickTop="1" x14ac:dyDescent="0.25">
      <c r="A47" s="292" t="s">
        <v>20</v>
      </c>
      <c r="B47" s="285" t="s">
        <v>276</v>
      </c>
      <c r="C47" s="46"/>
      <c r="D47" s="95"/>
      <c r="E47" s="96"/>
      <c r="F47" s="97"/>
      <c r="G47" s="6"/>
      <c r="H47" s="95"/>
      <c r="I47" s="6"/>
      <c r="J47" s="7"/>
      <c r="K47" s="275"/>
      <c r="L47" s="95"/>
      <c r="M47" s="94"/>
      <c r="N47" s="95"/>
      <c r="O47" s="293" t="s">
        <v>20</v>
      </c>
      <c r="P47" s="291" t="s">
        <v>276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2"/>
      <c r="B48" s="286"/>
      <c r="C48" s="126" t="s">
        <v>245</v>
      </c>
      <c r="D48" s="127" t="s">
        <v>15</v>
      </c>
      <c r="E48" s="100"/>
      <c r="F48" s="101"/>
      <c r="G48" s="6"/>
      <c r="H48" s="197"/>
      <c r="I48" s="99" t="s">
        <v>108</v>
      </c>
      <c r="J48" s="102" t="s">
        <v>15</v>
      </c>
      <c r="K48" s="6"/>
      <c r="L48" s="191"/>
      <c r="M48" s="6"/>
      <c r="N48" s="101"/>
      <c r="O48" s="293"/>
      <c r="P48" s="291"/>
      <c r="Q48" s="104" t="s">
        <v>298</v>
      </c>
      <c r="R48" s="214" t="s">
        <v>101</v>
      </c>
      <c r="S48" s="100"/>
      <c r="T48" s="101"/>
      <c r="U48" s="50"/>
      <c r="V48" s="45"/>
      <c r="W48" s="104" t="s">
        <v>252</v>
      </c>
      <c r="X48" s="214" t="s">
        <v>101</v>
      </c>
    </row>
    <row r="49" spans="1:25" s="8" customFormat="1" ht="41.25" customHeight="1" thickTop="1" x14ac:dyDescent="0.25">
      <c r="A49" s="283" t="s">
        <v>22</v>
      </c>
      <c r="B49" s="285" t="s">
        <v>277</v>
      </c>
      <c r="C49" s="94"/>
      <c r="D49" s="94"/>
      <c r="E49" s="96"/>
      <c r="F49" s="96"/>
      <c r="G49" s="94"/>
      <c r="H49" s="7"/>
      <c r="I49" s="92" t="s">
        <v>115</v>
      </c>
      <c r="J49" s="127" t="s">
        <v>15</v>
      </c>
      <c r="K49" s="92" t="s">
        <v>222</v>
      </c>
      <c r="L49" s="93" t="s">
        <v>15</v>
      </c>
      <c r="M49" s="94"/>
      <c r="N49" s="95"/>
      <c r="O49" s="287" t="s">
        <v>22</v>
      </c>
      <c r="P49" s="289" t="s">
        <v>277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284"/>
      <c r="B50" s="286"/>
      <c r="C50" s="126" t="s">
        <v>285</v>
      </c>
      <c r="D50" s="127" t="s">
        <v>16</v>
      </c>
      <c r="E50" s="210" t="s">
        <v>239</v>
      </c>
      <c r="F50" s="127" t="s">
        <v>16</v>
      </c>
      <c r="G50" s="46"/>
      <c r="H50" s="101"/>
      <c r="I50" s="100"/>
      <c r="J50" s="101"/>
      <c r="K50" s="104" t="s">
        <v>247</v>
      </c>
      <c r="L50" s="131" t="s">
        <v>101</v>
      </c>
      <c r="M50" s="85"/>
      <c r="N50" s="101"/>
      <c r="O50" s="288"/>
      <c r="P50" s="290"/>
      <c r="Q50" s="191"/>
      <c r="R50" s="191"/>
      <c r="S50" s="191"/>
      <c r="T50" s="191"/>
      <c r="U50" s="6"/>
      <c r="V50" s="145"/>
      <c r="W50" s="104" t="s">
        <v>301</v>
      </c>
      <c r="X50" s="214" t="s">
        <v>101</v>
      </c>
      <c r="Y50" s="203"/>
    </row>
    <row r="51" spans="1:25" s="8" customFormat="1" ht="40.5" customHeight="1" thickTop="1" x14ac:dyDescent="0.25">
      <c r="A51" s="283" t="s">
        <v>23</v>
      </c>
      <c r="B51" s="285" t="s">
        <v>278</v>
      </c>
      <c r="C51" s="94"/>
      <c r="D51" s="95"/>
      <c r="E51" s="46"/>
      <c r="F51" s="95"/>
      <c r="G51" s="94"/>
      <c r="H51" s="7"/>
      <c r="I51" s="215" t="s">
        <v>286</v>
      </c>
      <c r="J51" s="81" t="s">
        <v>16</v>
      </c>
      <c r="K51" s="94"/>
      <c r="L51" s="97"/>
      <c r="M51" s="94"/>
      <c r="N51" s="169"/>
      <c r="O51" s="287" t="s">
        <v>23</v>
      </c>
      <c r="P51" s="291" t="s">
        <v>278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4"/>
      <c r="B52" s="286"/>
      <c r="C52" s="4"/>
      <c r="D52" s="7"/>
      <c r="E52" s="100"/>
      <c r="F52" s="47"/>
      <c r="G52" s="4"/>
      <c r="H52" s="7"/>
      <c r="I52" s="108" t="s">
        <v>234</v>
      </c>
      <c r="J52" s="209" t="s">
        <v>15</v>
      </c>
      <c r="K52" s="6"/>
      <c r="L52" s="101"/>
      <c r="M52" s="85"/>
      <c r="N52" s="101"/>
      <c r="O52" s="288"/>
      <c r="P52" s="291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279</v>
      </c>
      <c r="C53" s="134" t="s">
        <v>33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279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15.75" thickTop="1" x14ac:dyDescent="0.25">
      <c r="T55" s="44"/>
    </row>
    <row r="56" spans="1:25" x14ac:dyDescent="0.25">
      <c r="T56" s="44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36" t="s">
        <v>219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8"/>
    </row>
    <row r="2" spans="2:15" ht="54.75" customHeight="1" thickBot="1" x14ac:dyDescent="0.3">
      <c r="B2" s="339" t="str">
        <f>"Tuần "&amp;DAY(C4)&amp;"-"&amp;TEXT(C9,"dd/mm/yyyy")</f>
        <v>Tuần 5-09/01/2026</v>
      </c>
      <c r="C2" s="340"/>
      <c r="D2" s="340"/>
      <c r="E2" s="340"/>
      <c r="F2" s="340"/>
      <c r="G2" s="340"/>
      <c r="H2" s="341"/>
      <c r="I2" s="342" t="str">
        <f>"Tuần "&amp;DAY(J4)&amp;"-"&amp;TEXT(J9,"dd/mm/yyyy")</f>
        <v>Tuần 12-16/01/2026</v>
      </c>
      <c r="J2" s="343"/>
      <c r="K2" s="343"/>
      <c r="L2" s="343"/>
      <c r="M2" s="343"/>
      <c r="N2" s="343"/>
      <c r="O2" s="344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50">
        <v>5</v>
      </c>
      <c r="C7" s="352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4">
        <v>5</v>
      </c>
      <c r="J7" s="330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51"/>
      <c r="C8" s="353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5"/>
      <c r="J8" s="331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45" t="str">
        <f>"Tuần "&amp;DAY(C12)&amp;"-"&amp;TEXT(C17,"dd/mm/yyyy")</f>
        <v>Tuần 19-23/01/2026</v>
      </c>
      <c r="C10" s="346"/>
      <c r="D10" s="346"/>
      <c r="E10" s="346"/>
      <c r="F10" s="346"/>
      <c r="G10" s="346"/>
      <c r="H10" s="360"/>
      <c r="I10" s="347" t="str">
        <f>"Tuần "&amp;DAY(J12)&amp;"-"&amp;TEXT(J17,"dd/mm/yyyy")</f>
        <v>Tuần 26-30/01/2026</v>
      </c>
      <c r="J10" s="348"/>
      <c r="K10" s="348"/>
      <c r="L10" s="348"/>
      <c r="M10" s="348"/>
      <c r="N10" s="348"/>
      <c r="O10" s="349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32">
        <v>5</v>
      </c>
      <c r="C15" s="352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28">
        <v>5</v>
      </c>
      <c r="J15" s="330">
        <f>C15+7</f>
        <v>46051</v>
      </c>
      <c r="K15" s="334" t="s">
        <v>179</v>
      </c>
      <c r="L15" s="326" t="s">
        <v>124</v>
      </c>
      <c r="M15" s="326" t="s">
        <v>15</v>
      </c>
      <c r="N15" s="326" t="s">
        <v>66</v>
      </c>
      <c r="O15" s="224"/>
    </row>
    <row r="16" spans="2:15" ht="72.75" customHeight="1" thickBot="1" x14ac:dyDescent="0.3">
      <c r="B16" s="361"/>
      <c r="C16" s="357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64"/>
      <c r="J16" s="359"/>
      <c r="K16" s="335"/>
      <c r="L16" s="327"/>
      <c r="M16" s="327"/>
      <c r="N16" s="327"/>
      <c r="O16" s="224"/>
    </row>
    <row r="17" spans="2:15" ht="72.75" customHeight="1" thickBot="1" x14ac:dyDescent="0.3">
      <c r="B17" s="332">
        <v>6</v>
      </c>
      <c r="C17" s="330">
        <f>J9+7</f>
        <v>46045</v>
      </c>
      <c r="D17" s="334" t="s">
        <v>154</v>
      </c>
      <c r="E17" s="362" t="s">
        <v>124</v>
      </c>
      <c r="F17" s="326" t="s">
        <v>15</v>
      </c>
      <c r="G17" s="326" t="s">
        <v>66</v>
      </c>
      <c r="H17" s="224"/>
      <c r="I17" s="328">
        <v>6</v>
      </c>
      <c r="J17" s="330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33"/>
      <c r="C18" s="331"/>
      <c r="D18" s="335"/>
      <c r="E18" s="363"/>
      <c r="F18" s="327"/>
      <c r="G18" s="327"/>
      <c r="H18" s="66"/>
      <c r="I18" s="329"/>
      <c r="J18" s="331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36" t="s">
        <v>220</v>
      </c>
      <c r="C1" s="337"/>
      <c r="D1" s="337"/>
      <c r="E1" s="337"/>
      <c r="F1" s="337"/>
      <c r="G1" s="337"/>
      <c r="H1" s="337"/>
      <c r="I1" s="337"/>
      <c r="J1" s="337"/>
      <c r="K1" s="338"/>
    </row>
    <row r="2" spans="2:11" ht="54" customHeight="1" thickBot="1" x14ac:dyDescent="0.3">
      <c r="B2" s="339" t="str">
        <f>"Tuần "&amp;DAY(C4)&amp;"-"&amp;TEXT(C11,"dd/mm/yyyy")</f>
        <v>Tuần 5-09/01/2025</v>
      </c>
      <c r="C2" s="340"/>
      <c r="D2" s="340"/>
      <c r="E2" s="340"/>
      <c r="F2" s="341"/>
      <c r="G2" s="342" t="str">
        <f>"Tuần "&amp;DAY(H4)&amp;"-"&amp;TEXT(H11,"dd/mm/yyyy")</f>
        <v>Tuần 12-16/01/2025</v>
      </c>
      <c r="H2" s="343"/>
      <c r="I2" s="343"/>
      <c r="J2" s="343"/>
      <c r="K2" s="344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50">
        <v>5</v>
      </c>
      <c r="C7" s="352">
        <f>C6+1</f>
        <v>45665</v>
      </c>
      <c r="D7" s="242" t="s">
        <v>207</v>
      </c>
      <c r="E7" s="247" t="s">
        <v>123</v>
      </c>
      <c r="F7" s="248" t="s">
        <v>186</v>
      </c>
      <c r="G7" s="354">
        <v>5</v>
      </c>
      <c r="H7" s="330">
        <f>C7+7</f>
        <v>45672</v>
      </c>
      <c r="I7" s="334" t="s">
        <v>221</v>
      </c>
      <c r="J7" s="362" t="s">
        <v>85</v>
      </c>
      <c r="K7" s="326" t="s">
        <v>102</v>
      </c>
    </row>
    <row r="8" spans="2:11" ht="59.25" customHeight="1" thickBot="1" x14ac:dyDescent="0.3">
      <c r="B8" s="356"/>
      <c r="C8" s="357"/>
      <c r="D8" s="67" t="s">
        <v>142</v>
      </c>
      <c r="E8" s="207" t="s">
        <v>123</v>
      </c>
      <c r="F8" s="239" t="s">
        <v>102</v>
      </c>
      <c r="G8" s="358"/>
      <c r="H8" s="359"/>
      <c r="I8" s="365"/>
      <c r="J8" s="366"/>
      <c r="K8" s="367"/>
    </row>
    <row r="9" spans="2:11" ht="59.25" customHeight="1" x14ac:dyDescent="0.25">
      <c r="B9" s="356"/>
      <c r="C9" s="357"/>
      <c r="D9" s="242" t="s">
        <v>173</v>
      </c>
      <c r="E9" s="247" t="s">
        <v>124</v>
      </c>
      <c r="F9" s="248" t="s">
        <v>186</v>
      </c>
      <c r="G9" s="358"/>
      <c r="H9" s="359"/>
      <c r="I9" s="365"/>
      <c r="J9" s="366"/>
      <c r="K9" s="367"/>
    </row>
    <row r="10" spans="2:11" ht="59.25" customHeight="1" thickBot="1" x14ac:dyDescent="0.3">
      <c r="B10" s="356"/>
      <c r="C10" s="357"/>
      <c r="D10" s="256" t="s">
        <v>210</v>
      </c>
      <c r="E10" s="256" t="s">
        <v>124</v>
      </c>
      <c r="F10" s="256" t="s">
        <v>102</v>
      </c>
      <c r="G10" s="358"/>
      <c r="H10" s="359"/>
      <c r="I10" s="335"/>
      <c r="J10" s="363"/>
      <c r="K10" s="327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45" t="str">
        <f>"Tuần "&amp;DAY(C14)&amp;"-"&amp;TEXT(C20,"dd/mm/yyyy")</f>
        <v>Tuần 19-23/01/2025</v>
      </c>
      <c r="C12" s="346"/>
      <c r="D12" s="346"/>
      <c r="E12" s="346"/>
      <c r="F12" s="360"/>
      <c r="G12" s="347" t="str">
        <f>"Tuần "&amp;DAY(H14)&amp;"-"&amp;TEXT(H20,"dd/mm/yyyy")</f>
        <v>Tuần 26-30/01/2025</v>
      </c>
      <c r="H12" s="348"/>
      <c r="I12" s="348"/>
      <c r="J12" s="348"/>
      <c r="K12" s="349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32">
        <v>5</v>
      </c>
      <c r="C17" s="352">
        <f>H7+7</f>
        <v>45679</v>
      </c>
      <c r="D17" s="265" t="s">
        <v>207</v>
      </c>
      <c r="E17" s="247" t="s">
        <v>123</v>
      </c>
      <c r="F17" s="248" t="s">
        <v>186</v>
      </c>
      <c r="G17" s="328">
        <v>5</v>
      </c>
      <c r="H17" s="368">
        <f>C17+7</f>
        <v>45686</v>
      </c>
      <c r="I17" s="371" t="s">
        <v>221</v>
      </c>
      <c r="J17" s="372" t="s">
        <v>85</v>
      </c>
      <c r="K17" s="373" t="s">
        <v>102</v>
      </c>
    </row>
    <row r="18" spans="2:15" ht="69" customHeight="1" thickTop="1" thickBot="1" x14ac:dyDescent="0.3">
      <c r="B18" s="361"/>
      <c r="C18" s="357"/>
      <c r="D18" s="242" t="s">
        <v>173</v>
      </c>
      <c r="E18" s="247" t="s">
        <v>124</v>
      </c>
      <c r="F18" s="248" t="s">
        <v>186</v>
      </c>
      <c r="G18" s="364"/>
      <c r="H18" s="369"/>
      <c r="I18" s="371"/>
      <c r="J18" s="373"/>
      <c r="K18" s="373"/>
    </row>
    <row r="19" spans="2:15" ht="69" customHeight="1" thickTop="1" thickBot="1" x14ac:dyDescent="0.3">
      <c r="B19" s="333"/>
      <c r="C19" s="353"/>
      <c r="D19" s="67" t="s">
        <v>209</v>
      </c>
      <c r="E19" s="207" t="s">
        <v>124</v>
      </c>
      <c r="F19" s="239" t="s">
        <v>102</v>
      </c>
      <c r="G19" s="329"/>
      <c r="H19" s="370"/>
      <c r="I19" s="371"/>
      <c r="J19" s="373"/>
      <c r="K19" s="373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T.06.2026</vt:lpstr>
      <vt:lpstr>LỊCH KS 01.2026</vt:lpstr>
      <vt:lpstr>LỊCH TTLK 01.2026</vt:lpstr>
      <vt:lpstr>T.01.2026!Trang</vt:lpstr>
      <vt:lpstr>T.06.2026!Trang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2026-05-23T01:40:33Z</dcterms:modified>
  <cp:category/>
  <cp:contentStatus/>
</cp:coreProperties>
</file>